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e51dc1869a0f14/Desktop/LSI Sachwertanalyse/LSI Sachwertanalyse_Portfoliostrukturierung ^0 Reporting/"/>
    </mc:Choice>
  </mc:AlternateContent>
  <xr:revisionPtr revIDLastSave="223" documentId="11_456CA3FEF8E84EC805D036B787E3497CFD1D5F2B" xr6:coauthVersionLast="47" xr6:coauthVersionMax="47" xr10:uidLastSave="{798712D1-78B7-40B8-A95B-7D653FEC7029}"/>
  <bookViews>
    <workbookView xWindow="-108" yWindow="-108" windowWidth="23256" windowHeight="12456" activeTab="3" xr2:uid="{00000000-000D-0000-FFFF-FFFF00000000}"/>
  </bookViews>
  <sheets>
    <sheet name="Allokation" sheetId="1" r:id="rId1"/>
    <sheet name="Laufzeiten" sheetId="2" r:id="rId2"/>
    <sheet name="Renditeerwartungen" sheetId="3" r:id="rId3"/>
    <sheet name="Reallokatio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G15" i="3"/>
  <c r="E15" i="1"/>
  <c r="K5" i="3"/>
  <c r="K15" i="3" s="1"/>
  <c r="J11" i="1"/>
  <c r="J10" i="1"/>
  <c r="J8" i="1"/>
  <c r="J7" i="1"/>
  <c r="J6" i="1"/>
  <c r="J5" i="1"/>
  <c r="L15" i="3" l="1"/>
  <c r="D15" i="2"/>
  <c r="J9" i="1"/>
  <c r="J12" i="1" s="1"/>
</calcChain>
</file>

<file path=xl/sharedStrings.xml><?xml version="1.0" encoding="utf-8"?>
<sst xmlns="http://schemas.openxmlformats.org/spreadsheetml/2006/main" count="80" uniqueCount="46">
  <si>
    <t>Multi-Tenant Objekt</t>
  </si>
  <si>
    <t>Pflegeimmobilie</t>
  </si>
  <si>
    <t>Immobilien-Zweitmarkt</t>
  </si>
  <si>
    <t>Gewerbeimmobilien</t>
  </si>
  <si>
    <t>Einzelhandelsimmobilien</t>
  </si>
  <si>
    <t>Windkraft-Zweitmarkt</t>
  </si>
  <si>
    <t>Photovoltaik und BHK</t>
  </si>
  <si>
    <t>Regionalflugzeug</t>
  </si>
  <si>
    <t>Fachmarktzentrum</t>
  </si>
  <si>
    <t>Photovoltaik</t>
  </si>
  <si>
    <t>US-Gewerbeimmobilien</t>
  </si>
  <si>
    <t>Erneuerbare Energien</t>
  </si>
  <si>
    <t>Reallokation</t>
  </si>
  <si>
    <t>Durchschnitt</t>
  </si>
  <si>
    <t xml:space="preserve">jährliche Renditeerwartungen </t>
  </si>
  <si>
    <t>Ausgangslage</t>
  </si>
  <si>
    <t>Private Equity</t>
  </si>
  <si>
    <t>Wohnimmobilien I</t>
  </si>
  <si>
    <t>Wohnimmobilien II</t>
  </si>
  <si>
    <t>Gewerbeimmobilie NL</t>
  </si>
  <si>
    <t>Nr.</t>
  </si>
  <si>
    <t>Investitionssumme</t>
  </si>
  <si>
    <t>Beteiligungsvorschlag</t>
  </si>
  <si>
    <t>Pflegeimmobilien</t>
  </si>
  <si>
    <t>Erneuerbare Energien-Windkraft</t>
  </si>
  <si>
    <t>Erneuerbare Energien-Photovoltaik</t>
  </si>
  <si>
    <t>Investitionsstandort</t>
  </si>
  <si>
    <t>weltweit</t>
  </si>
  <si>
    <t>Deutschland</t>
  </si>
  <si>
    <t>Dänemark</t>
  </si>
  <si>
    <t>Irland</t>
  </si>
  <si>
    <t xml:space="preserve">Deutschland </t>
  </si>
  <si>
    <t>USA</t>
  </si>
  <si>
    <t>Niederlande</t>
  </si>
  <si>
    <t>Beteiligungssegment</t>
  </si>
  <si>
    <t>Gesamtbertrag</t>
  </si>
  <si>
    <t>Wohnimmobilien</t>
  </si>
  <si>
    <t>Schweden</t>
  </si>
  <si>
    <t>Japan</t>
  </si>
  <si>
    <t>Agrar</t>
  </si>
  <si>
    <t>Agrar (Bestandsfonds)</t>
  </si>
  <si>
    <t>Reallokation und Zielstruktur</t>
  </si>
  <si>
    <t>jährlicher Cash-Flow-Beitrag</t>
  </si>
  <si>
    <t>Paraguay</t>
  </si>
  <si>
    <t>Gewächshäuser</t>
  </si>
  <si>
    <t>Landwirtschaft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</si>
</sst>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0.0%"/>
    <numFmt numFmtId="166" formatCode="#,##0.0\ &quot;€&quot;;[Red]\-#,##0.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10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0" fontId="2" fillId="0" borderId="0" xfId="1" applyNumberFormat="1" applyFont="1"/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Allokation nach Investitionsbeträgen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5-4EA7-9C61-3BCDE4903870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25-4EA7-9C61-3BCDE4903870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325-4EA7-9C61-3BCDE490387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325-4EA7-9C61-3BCDE4903870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325-4EA7-9C61-3BCDE490387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325-4EA7-9C61-3BCDE490387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Allokation!$C$5:$C$14</c:f>
              <c:strCache>
                <c:ptCount val="10"/>
                <c:pt idx="0">
                  <c:v>Private Equity</c:v>
                </c:pt>
                <c:pt idx="1">
                  <c:v>Wohnimmobilien I</c:v>
                </c:pt>
                <c:pt idx="2">
                  <c:v>Wohnimmobilien II</c:v>
                </c:pt>
                <c:pt idx="3">
                  <c:v>Pflegeimmobilien</c:v>
                </c:pt>
                <c:pt idx="4">
                  <c:v>Immobilien-Zweitmarkt</c:v>
                </c:pt>
                <c:pt idx="5">
                  <c:v>Gewächshäuser</c:v>
                </c:pt>
                <c:pt idx="6">
                  <c:v>US-Gewerbeimmobilien</c:v>
                </c:pt>
                <c:pt idx="7">
                  <c:v>Gewerbeimmobilie NL</c:v>
                </c:pt>
                <c:pt idx="8">
                  <c:v>Erneuerbare Energien-Windkraft</c:v>
                </c:pt>
                <c:pt idx="9">
                  <c:v>Erneuerbare Energien-Photovoltaik</c:v>
                </c:pt>
              </c:strCache>
            </c:strRef>
          </c:cat>
          <c:val>
            <c:numRef>
              <c:f>Allokation!$E$5:$E$14</c:f>
              <c:numCache>
                <c:formatCode>#,##0\ "€";[Red]\-#,##0\ "€"</c:formatCode>
                <c:ptCount val="10"/>
                <c:pt idx="0">
                  <c:v>25000</c:v>
                </c:pt>
                <c:pt idx="1">
                  <c:v>15000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20000</c:v>
                </c:pt>
                <c:pt idx="6">
                  <c:v>20000</c:v>
                </c:pt>
                <c:pt idx="7">
                  <c:v>20000</c:v>
                </c:pt>
                <c:pt idx="8">
                  <c:v>20000</c:v>
                </c:pt>
                <c:pt idx="9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25-4EA7-9C61-3BCDE4903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3090788027621956"/>
          <c:y val="0.11355340705382917"/>
          <c:w val="0.25610245673393844"/>
          <c:h val="0.8175286613254392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200" b="1" i="0" baseline="0"/>
              <a:t>Allokation nach Beteiligungssegment</a:t>
            </a:r>
            <a:endParaRPr lang="de-D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498909840158195"/>
          <c:y val="0.21745180047944232"/>
          <c:w val="0.27935772275965381"/>
          <c:h val="0.681406149915344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27-474E-BA2C-786C2A8C009F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27-474E-BA2C-786C2A8C009F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27-474E-BA2C-786C2A8C009F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27-474E-BA2C-786C2A8C009F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27-474E-BA2C-786C2A8C009F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27-474E-BA2C-786C2A8C009F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27-474E-BA2C-786C2A8C009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27-474E-BA2C-786C2A8C0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Allokation!$I$5:$I$11</c:f>
              <c:strCache>
                <c:ptCount val="7"/>
                <c:pt idx="0">
                  <c:v>Wohnimmobilien</c:v>
                </c:pt>
                <c:pt idx="1">
                  <c:v>Pflegeimmobilie</c:v>
                </c:pt>
                <c:pt idx="2">
                  <c:v>Gewerbeimmobilien</c:v>
                </c:pt>
                <c:pt idx="3">
                  <c:v>Immobilien-Zweitmarkt</c:v>
                </c:pt>
                <c:pt idx="4">
                  <c:v>Landwirtschaft</c:v>
                </c:pt>
                <c:pt idx="5">
                  <c:v>Erneuerbare Energien</c:v>
                </c:pt>
                <c:pt idx="6">
                  <c:v>Private Equity</c:v>
                </c:pt>
              </c:strCache>
            </c:strRef>
          </c:cat>
          <c:val>
            <c:numRef>
              <c:f>Allokation!$J$5:$J$11</c:f>
              <c:numCache>
                <c:formatCode>#,##0\ "€";[Red]\-#,##0\ "€"</c:formatCode>
                <c:ptCount val="7"/>
                <c:pt idx="0">
                  <c:v>30000</c:v>
                </c:pt>
                <c:pt idx="1">
                  <c:v>20000</c:v>
                </c:pt>
                <c:pt idx="2">
                  <c:v>40000</c:v>
                </c:pt>
                <c:pt idx="3">
                  <c:v>25000</c:v>
                </c:pt>
                <c:pt idx="4">
                  <c:v>20000</c:v>
                </c:pt>
                <c:pt idx="5">
                  <c:v>40000</c:v>
                </c:pt>
                <c:pt idx="6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27-474E-BA2C-786C2A8C0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97974262027817"/>
          <c:y val="0.26812252397364739"/>
          <c:w val="0.26061200798793205"/>
          <c:h val="0.52655718109295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Allokation nach Jahren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C8F-4995-9C08-E6A528396D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C8F-4995-9C08-E6A528396D2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C8F-4995-9C08-E6A528396D2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C8F-4995-9C08-E6A528396D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C8F-4995-9C08-E6A528396D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C8F-4995-9C08-E6A528396D2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Laufzeiten!$C$4:$C$13</c:f>
              <c:strCache>
                <c:ptCount val="10"/>
                <c:pt idx="0">
                  <c:v>Private Equity</c:v>
                </c:pt>
                <c:pt idx="1">
                  <c:v>Wohnimmobilien I</c:v>
                </c:pt>
                <c:pt idx="2">
                  <c:v>Wohnimmobilien II</c:v>
                </c:pt>
                <c:pt idx="3">
                  <c:v>Pflegeimmobilien</c:v>
                </c:pt>
                <c:pt idx="4">
                  <c:v>Immobilien-Zweitmarkt</c:v>
                </c:pt>
                <c:pt idx="5">
                  <c:v>Gewächshäuser</c:v>
                </c:pt>
                <c:pt idx="6">
                  <c:v>US-Gewerbeimmobilien</c:v>
                </c:pt>
                <c:pt idx="7">
                  <c:v>Gewerbeimmobilie NL</c:v>
                </c:pt>
                <c:pt idx="8">
                  <c:v>Erneuerbare Energien-Windkraft</c:v>
                </c:pt>
                <c:pt idx="9">
                  <c:v>Erneuerbare Energien-Photovoltaik</c:v>
                </c:pt>
              </c:strCache>
            </c:strRef>
          </c:cat>
          <c:val>
            <c:numRef>
              <c:f>Laufzeiten!$D$4:$D$13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995-9C08-E6A52839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4080480"/>
        <c:axId val="514083616"/>
      </c:barChart>
      <c:valAx>
        <c:axId val="514083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14080480"/>
        <c:crosses val="autoZero"/>
        <c:crossBetween val="between"/>
      </c:valAx>
      <c:catAx>
        <c:axId val="51408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140836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jährliche Renditeerwartungen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23F-4CAB-9F8C-0F2D0A57CBD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F-4CAB-9F8C-0F2D0A57CBD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23F-4CAB-9F8C-0F2D0A57CBD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23F-4CAB-9F8C-0F2D0A57CBD9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23F-4CAB-9F8C-0F2D0A57CBD9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23F-4CAB-9F8C-0F2D0A57CBD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Renditeerwartungen!$D$5:$D$13</c:f>
              <c:strCache>
                <c:ptCount val="9"/>
                <c:pt idx="0">
                  <c:v>Private Equity</c:v>
                </c:pt>
                <c:pt idx="1">
                  <c:v>Wohnimmobilien I</c:v>
                </c:pt>
                <c:pt idx="2">
                  <c:v>Wohnimmobilien II</c:v>
                </c:pt>
                <c:pt idx="3">
                  <c:v>Pflegeimmobilien</c:v>
                </c:pt>
                <c:pt idx="4">
                  <c:v>Immobilien-Zweitmarkt</c:v>
                </c:pt>
                <c:pt idx="5">
                  <c:v>Gewächshäuser</c:v>
                </c:pt>
                <c:pt idx="6">
                  <c:v>US-Gewerbeimmobilien</c:v>
                </c:pt>
                <c:pt idx="7">
                  <c:v>Gewerbeimmobilie NL</c:v>
                </c:pt>
                <c:pt idx="8">
                  <c:v>Erneuerbare Energien-Windkraft</c:v>
                </c:pt>
              </c:strCache>
            </c:strRef>
          </c:cat>
          <c:val>
            <c:numRef>
              <c:f>Renditeerwartungen!$E$5:$E$13</c:f>
              <c:numCache>
                <c:formatCode>0.0%</c:formatCode>
                <c:ptCount val="9"/>
                <c:pt idx="0">
                  <c:v>0.06</c:v>
                </c:pt>
                <c:pt idx="1">
                  <c:v>0.06</c:v>
                </c:pt>
                <c:pt idx="2">
                  <c:v>0.08</c:v>
                </c:pt>
                <c:pt idx="3">
                  <c:v>5.5E-2</c:v>
                </c:pt>
                <c:pt idx="4">
                  <c:v>0.05</c:v>
                </c:pt>
                <c:pt idx="5">
                  <c:v>0.08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3F-4CAB-9F8C-0F2D0A57CB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086994721218598"/>
          <c:y val="0.11355340705382917"/>
          <c:w val="0.28614028963130522"/>
          <c:h val="0.8175286613254392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/>
              <a:t>jährlicher Cash-Flow-Beitrag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A90-4FFD-82EB-3A0FA098CA29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90-4FFD-82EB-3A0FA098CA2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A90-4FFD-82EB-3A0FA098CA2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A90-4FFD-82EB-3A0FA098CA29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A90-4FFD-82EB-3A0FA098CA29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A90-4FFD-82EB-3A0FA098CA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Renditeerwartungen!$D$5:$D$13</c:f>
              <c:strCache>
                <c:ptCount val="9"/>
                <c:pt idx="0">
                  <c:v>Private Equity</c:v>
                </c:pt>
                <c:pt idx="1">
                  <c:v>Wohnimmobilien I</c:v>
                </c:pt>
                <c:pt idx="2">
                  <c:v>Wohnimmobilien II</c:v>
                </c:pt>
                <c:pt idx="3">
                  <c:v>Pflegeimmobilien</c:v>
                </c:pt>
                <c:pt idx="4">
                  <c:v>Immobilien-Zweitmarkt</c:v>
                </c:pt>
                <c:pt idx="5">
                  <c:v>Gewächshäuser</c:v>
                </c:pt>
                <c:pt idx="6">
                  <c:v>US-Gewerbeimmobilien</c:v>
                </c:pt>
                <c:pt idx="7">
                  <c:v>Gewerbeimmobilie NL</c:v>
                </c:pt>
                <c:pt idx="8">
                  <c:v>Erneuerbare Energien-Windkraft</c:v>
                </c:pt>
              </c:strCache>
            </c:strRef>
          </c:cat>
          <c:val>
            <c:numRef>
              <c:f>Renditeerwartungen!$K$5:$K$13</c:f>
              <c:numCache>
                <c:formatCode>#,##0.0\ "€";[Red]\-#,##0.0\ "€"</c:formatCode>
                <c:ptCount val="9"/>
                <c:pt idx="0">
                  <c:v>1500</c:v>
                </c:pt>
                <c:pt idx="1">
                  <c:v>900</c:v>
                </c:pt>
                <c:pt idx="2">
                  <c:v>1200</c:v>
                </c:pt>
                <c:pt idx="3">
                  <c:v>1100</c:v>
                </c:pt>
                <c:pt idx="4">
                  <c:v>1250</c:v>
                </c:pt>
                <c:pt idx="5">
                  <c:v>1600</c:v>
                </c:pt>
                <c:pt idx="6">
                  <c:v>1000</c:v>
                </c:pt>
                <c:pt idx="7">
                  <c:v>1200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90-4FFD-82EB-3A0FA098CA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086994721218598"/>
          <c:y val="0.11355340705382917"/>
          <c:w val="0.28614028963130522"/>
          <c:h val="0.8175286613254392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 b="1" i="0" baseline="0"/>
              <a:t>Allokation nach Investitionsbeträgen mit Bestandsfonds</a:t>
            </a:r>
            <a:endParaRPr lang="de-DE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7375E"/>
              </a:solidFill>
            </c:spPr>
            <c:extLst>
              <c:ext xmlns:c16="http://schemas.microsoft.com/office/drawing/2014/chart" uri="{C3380CC4-5D6E-409C-BE32-E72D297353CC}">
                <c16:uniqueId val="{00000001-939D-4BDC-8A04-11C065A2E987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39D-4BDC-8A04-11C065A2E987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39D-4BDC-8A04-11C065A2E98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39D-4BDC-8A04-11C065A2E98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39D-4BDC-8A04-11C065A2E987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39D-4BDC-8A04-11C065A2E98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Reallokation!$L$7:$L$13</c:f>
              <c:strCache>
                <c:ptCount val="7"/>
                <c:pt idx="0">
                  <c:v>Immobilien-Zweitmarkt</c:v>
                </c:pt>
                <c:pt idx="1">
                  <c:v>Einzelhandelsimmobilien</c:v>
                </c:pt>
                <c:pt idx="2">
                  <c:v>Gewerbeimmobilien</c:v>
                </c:pt>
                <c:pt idx="3">
                  <c:v>Windkraft-Zweitmarkt</c:v>
                </c:pt>
                <c:pt idx="4">
                  <c:v>Photovoltaik und BHK</c:v>
                </c:pt>
                <c:pt idx="5">
                  <c:v>Regionalflugzeug</c:v>
                </c:pt>
                <c:pt idx="6">
                  <c:v>Agrar (Bestandsfonds)</c:v>
                </c:pt>
              </c:strCache>
            </c:strRef>
          </c:cat>
          <c:val>
            <c:numRef>
              <c:f>Reallokation!$M$7:$M$13</c:f>
              <c:numCache>
                <c:formatCode>#,##0\ "€";[Red]\-#,##0\ "€"</c:formatCode>
                <c:ptCount val="7"/>
                <c:pt idx="0">
                  <c:v>15000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20000</c:v>
                </c:pt>
                <c:pt idx="6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9D-4BDC-8A04-11C065A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 b="1" i="0" baseline="0"/>
              <a:t>Reallokation und Zielstruktur</a:t>
            </a:r>
            <a:endParaRPr lang="de-DE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7375E"/>
              </a:solidFill>
            </c:spPr>
            <c:extLst>
              <c:ext xmlns:c16="http://schemas.microsoft.com/office/drawing/2014/chart" uri="{C3380CC4-5D6E-409C-BE32-E72D297353CC}">
                <c16:uniqueId val="{00000001-331F-4F48-86DC-DFBAB4FDF1A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1F-4F48-86DC-DFBAB4FDF1A8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31F-4F48-86DC-DFBAB4FDF1A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31F-4F48-86DC-DFBAB4FDF1A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31F-4F48-86DC-DFBAB4FDF1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31F-4F48-86DC-DFBAB4FDF1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31F-4F48-86DC-DFBAB4FDF1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1F-4F48-86DC-DFBAB4FDF1A8}"/>
              </c:ext>
            </c:extLst>
          </c:dPt>
          <c:dPt>
            <c:idx val="9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1F-4F48-86DC-DFBAB4FDF1A8}"/>
              </c:ext>
            </c:extLst>
          </c:dPt>
          <c:dPt>
            <c:idx val="1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31F-4F48-86DC-DFBAB4FDF1A8}"/>
              </c:ext>
            </c:extLst>
          </c:dPt>
          <c:dPt>
            <c:idx val="1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31F-4F48-86DC-DFBAB4FDF1A8}"/>
              </c:ext>
            </c:extLst>
          </c:dPt>
          <c:dPt>
            <c:idx val="1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31F-4F48-86DC-DFBAB4FDF1A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Reallokation!$X$7:$X$19</c:f>
              <c:strCache>
                <c:ptCount val="13"/>
                <c:pt idx="0">
                  <c:v>Multi-Tenant Objekt</c:v>
                </c:pt>
                <c:pt idx="1">
                  <c:v>Pflegeimmobilie</c:v>
                </c:pt>
                <c:pt idx="2">
                  <c:v>Immobilien-Zweitmarkt</c:v>
                </c:pt>
                <c:pt idx="3">
                  <c:v>Einzelhandelsimmobilien</c:v>
                </c:pt>
                <c:pt idx="4">
                  <c:v>Gewerbeimmobilien</c:v>
                </c:pt>
                <c:pt idx="5">
                  <c:v>Windkraft-Zweitmarkt</c:v>
                </c:pt>
                <c:pt idx="6">
                  <c:v>Photovoltaik und BHK</c:v>
                </c:pt>
                <c:pt idx="7">
                  <c:v>Regionalflugzeug</c:v>
                </c:pt>
                <c:pt idx="8">
                  <c:v>Agrar (Bestandsfonds)</c:v>
                </c:pt>
                <c:pt idx="9">
                  <c:v>Fachmarktzentrum</c:v>
                </c:pt>
                <c:pt idx="10">
                  <c:v>US-Gewerbeimmobilien</c:v>
                </c:pt>
                <c:pt idx="11">
                  <c:v>Photovoltaik</c:v>
                </c:pt>
                <c:pt idx="12">
                  <c:v>Erneuerbare Energien</c:v>
                </c:pt>
              </c:strCache>
            </c:strRef>
          </c:cat>
          <c:val>
            <c:numRef>
              <c:f>Reallokation!$Z$7:$Z$19</c:f>
              <c:numCache>
                <c:formatCode>#,##0\ "€";[Red]\-#,##0\ "€"</c:formatCode>
                <c:ptCount val="13"/>
                <c:pt idx="0">
                  <c:v>20000</c:v>
                </c:pt>
                <c:pt idx="1">
                  <c:v>20000</c:v>
                </c:pt>
                <c:pt idx="2">
                  <c:v>15000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20000</c:v>
                </c:pt>
                <c:pt idx="8">
                  <c:v>40000</c:v>
                </c:pt>
                <c:pt idx="9">
                  <c:v>20000</c:v>
                </c:pt>
                <c:pt idx="10">
                  <c:v>20000</c:v>
                </c:pt>
                <c:pt idx="11">
                  <c:v>10000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1F-4F48-86DC-DFBAB4FDF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200" b="1" i="0" baseline="0"/>
              <a:t>Ausgangslage</a:t>
            </a:r>
            <a:endParaRPr lang="de-DE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2C7-46C9-87A5-CACEEE65DB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Reallokation!$C$6</c:f>
              <c:strCache>
                <c:ptCount val="1"/>
                <c:pt idx="0">
                  <c:v>Agrar</c:v>
                </c:pt>
              </c:strCache>
            </c:strRef>
          </c:cat>
          <c:val>
            <c:numRef>
              <c:f>Reallokation!$D$6</c:f>
              <c:numCache>
                <c:formatCode>#,##0\ "€";[Red]\-#,##0\ "€"</c:formatCode>
                <c:ptCount val="1"/>
                <c:pt idx="0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7-46C9-87A5-CACEEE65D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8375361010781097"/>
          <c:y val="0.34255700864105831"/>
          <c:w val="0.15025270929652915"/>
          <c:h val="6.02973158395947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521528</xdr:colOff>
      <xdr:row>16</xdr:row>
      <xdr:rowOff>103532</xdr:rowOff>
    </xdr:from>
    <xdr:to>
      <xdr:col>7</xdr:col>
      <xdr:colOff>1484427</xdr:colOff>
      <xdr:row>31</xdr:row>
      <xdr:rowOff>115957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167667</xdr:colOff>
      <xdr:row>16</xdr:row>
      <xdr:rowOff>60932</xdr:rowOff>
    </xdr:from>
    <xdr:to>
      <xdr:col>14</xdr:col>
      <xdr:colOff>399142</xdr:colOff>
      <xdr:row>31</xdr:row>
      <xdr:rowOff>136071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46</xdr:row>
      <xdr:rowOff>19050</xdr:rowOff>
    </xdr:from>
    <xdr:to>
      <xdr:col>11</xdr:col>
      <xdr:colOff>495300</xdr:colOff>
      <xdr:row>47</xdr:row>
      <xdr:rowOff>104775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438775" y="8591550"/>
          <a:ext cx="34385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Mietvertragslaufzeiten Wohnen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:  unbegrenzt</a:t>
          </a:r>
          <a:endParaRPr lang="de-DE"/>
        </a:p>
        <a:p>
          <a:endParaRPr lang="de-DE" sz="1100"/>
        </a:p>
      </xdr:txBody>
    </xdr:sp>
    <xdr:clientData/>
  </xdr:twoCellAnchor>
  <xdr:twoCellAnchor>
    <xdr:from>
      <xdr:col>5</xdr:col>
      <xdr:colOff>59765</xdr:colOff>
      <xdr:row>2</xdr:row>
      <xdr:rowOff>14943</xdr:rowOff>
    </xdr:from>
    <xdr:to>
      <xdr:col>11</xdr:col>
      <xdr:colOff>649940</xdr:colOff>
      <xdr:row>17</xdr:row>
      <xdr:rowOff>41274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746232</xdr:colOff>
      <xdr:row>15</xdr:row>
      <xdr:rowOff>175249</xdr:rowOff>
    </xdr:from>
    <xdr:to>
      <xdr:col>8</xdr:col>
      <xdr:colOff>216860</xdr:colOff>
      <xdr:row>31</xdr:row>
      <xdr:rowOff>8381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654423</xdr:colOff>
      <xdr:row>16</xdr:row>
      <xdr:rowOff>26894</xdr:rowOff>
    </xdr:from>
    <xdr:to>
      <xdr:col>17</xdr:col>
      <xdr:colOff>302851</xdr:colOff>
      <xdr:row>31</xdr:row>
      <xdr:rowOff>39320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148347</xdr:colOff>
      <xdr:row>4</xdr:row>
      <xdr:rowOff>30868</xdr:rowOff>
    </xdr:from>
    <xdr:to>
      <xdr:col>20</xdr:col>
      <xdr:colOff>684650</xdr:colOff>
      <xdr:row>26</xdr:row>
      <xdr:rowOff>38488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A3E6214-2434-47B2-BE83-D4B0D320D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105198</xdr:colOff>
      <xdr:row>4</xdr:row>
      <xdr:rowOff>31286</xdr:rowOff>
    </xdr:from>
    <xdr:to>
      <xdr:col>32</xdr:col>
      <xdr:colOff>153459</xdr:colOff>
      <xdr:row>25</xdr:row>
      <xdr:rowOff>126728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38A5BA6-E270-4332-AFF2-DF29C9678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245308</xdr:colOff>
      <xdr:row>4</xdr:row>
      <xdr:rowOff>622</xdr:rowOff>
    </xdr:from>
    <xdr:to>
      <xdr:col>9</xdr:col>
      <xdr:colOff>770965</xdr:colOff>
      <xdr:row>23</xdr:row>
      <xdr:rowOff>178593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57DA64E-CB7F-4506-B46F-07F299035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topLeftCell="A18" zoomScale="85" zoomScaleNormal="85" workbookViewId="0">
      <selection activeCell="E16" sqref="E16"/>
    </sheetView>
  </sheetViews>
  <sheetFormatPr baseColWidth="10" defaultRowHeight="14.4" x14ac:dyDescent="0.3"/>
  <cols>
    <col min="2" max="2" width="4.5546875" customWidth="1"/>
    <col min="3" max="3" width="31.6640625" customWidth="1"/>
    <col min="4" max="4" width="19.77734375" customWidth="1"/>
    <col min="5" max="5" width="19" customWidth="1"/>
    <col min="8" max="8" width="22.77734375" customWidth="1"/>
    <col min="9" max="9" width="28" customWidth="1"/>
    <col min="10" max="10" width="15" customWidth="1"/>
    <col min="11" max="11" width="18.5546875" customWidth="1"/>
  </cols>
  <sheetData>
    <row r="3" spans="2:10" x14ac:dyDescent="0.3">
      <c r="C3" s="4"/>
      <c r="D3" s="4"/>
      <c r="I3" s="4"/>
    </row>
    <row r="4" spans="2:10" x14ac:dyDescent="0.3">
      <c r="B4" s="14" t="s">
        <v>20</v>
      </c>
      <c r="C4" s="15" t="s">
        <v>22</v>
      </c>
      <c r="D4" s="15" t="s">
        <v>26</v>
      </c>
      <c r="E4" s="15" t="s">
        <v>21</v>
      </c>
      <c r="I4" s="15" t="s">
        <v>34</v>
      </c>
      <c r="J4" s="11" t="s">
        <v>35</v>
      </c>
    </row>
    <row r="5" spans="2:10" x14ac:dyDescent="0.3">
      <c r="B5" s="16">
        <v>1</v>
      </c>
      <c r="C5" t="s">
        <v>16</v>
      </c>
      <c r="D5" t="s">
        <v>27</v>
      </c>
      <c r="E5" s="12">
        <v>25000</v>
      </c>
      <c r="I5" t="s">
        <v>36</v>
      </c>
      <c r="J5" s="3">
        <f>E6+E7</f>
        <v>30000</v>
      </c>
    </row>
    <row r="6" spans="2:10" x14ac:dyDescent="0.3">
      <c r="B6" s="16">
        <v>2</v>
      </c>
      <c r="C6" t="s">
        <v>17</v>
      </c>
      <c r="D6" t="s">
        <v>28</v>
      </c>
      <c r="E6" s="12">
        <v>15000</v>
      </c>
      <c r="I6" t="s">
        <v>1</v>
      </c>
      <c r="J6" s="3">
        <f>E8</f>
        <v>20000</v>
      </c>
    </row>
    <row r="7" spans="2:10" x14ac:dyDescent="0.3">
      <c r="B7" s="16">
        <v>3</v>
      </c>
      <c r="C7" t="s">
        <v>18</v>
      </c>
      <c r="D7" t="s">
        <v>29</v>
      </c>
      <c r="E7" s="12">
        <v>15000</v>
      </c>
      <c r="I7" t="s">
        <v>3</v>
      </c>
      <c r="J7" s="3">
        <f>E11+E12</f>
        <v>40000</v>
      </c>
    </row>
    <row r="8" spans="2:10" x14ac:dyDescent="0.3">
      <c r="B8" s="16">
        <v>4</v>
      </c>
      <c r="C8" t="s">
        <v>23</v>
      </c>
      <c r="D8" t="s">
        <v>30</v>
      </c>
      <c r="E8" s="12">
        <v>20000</v>
      </c>
      <c r="I8" t="s">
        <v>2</v>
      </c>
      <c r="J8" s="3">
        <f>E9</f>
        <v>25000</v>
      </c>
    </row>
    <row r="9" spans="2:10" x14ac:dyDescent="0.3">
      <c r="B9" s="16">
        <v>5</v>
      </c>
      <c r="C9" t="s">
        <v>2</v>
      </c>
      <c r="D9" t="s">
        <v>31</v>
      </c>
      <c r="E9" s="12">
        <v>25000</v>
      </c>
      <c r="I9" t="s">
        <v>45</v>
      </c>
      <c r="J9" s="3">
        <f>E10</f>
        <v>20000</v>
      </c>
    </row>
    <row r="10" spans="2:10" x14ac:dyDescent="0.3">
      <c r="B10" s="16">
        <v>6</v>
      </c>
      <c r="C10" t="s">
        <v>44</v>
      </c>
      <c r="D10" t="s">
        <v>43</v>
      </c>
      <c r="E10" s="12">
        <v>20000</v>
      </c>
      <c r="I10" t="s">
        <v>11</v>
      </c>
      <c r="J10" s="3">
        <f>E13+E14</f>
        <v>40000</v>
      </c>
    </row>
    <row r="11" spans="2:10" x14ac:dyDescent="0.3">
      <c r="B11" s="16">
        <v>7</v>
      </c>
      <c r="C11" t="s">
        <v>10</v>
      </c>
      <c r="D11" t="s">
        <v>32</v>
      </c>
      <c r="E11" s="12">
        <v>20000</v>
      </c>
      <c r="I11" t="s">
        <v>16</v>
      </c>
      <c r="J11" s="3">
        <f>E5</f>
        <v>25000</v>
      </c>
    </row>
    <row r="12" spans="2:10" x14ac:dyDescent="0.3">
      <c r="B12" s="16">
        <v>8</v>
      </c>
      <c r="C12" t="s">
        <v>19</v>
      </c>
      <c r="D12" t="s">
        <v>33</v>
      </c>
      <c r="E12" s="12">
        <v>20000</v>
      </c>
      <c r="J12" s="5">
        <f>SUM(J5:J11)</f>
        <v>200000</v>
      </c>
    </row>
    <row r="13" spans="2:10" x14ac:dyDescent="0.3">
      <c r="B13" s="16">
        <v>9</v>
      </c>
      <c r="C13" t="s">
        <v>24</v>
      </c>
      <c r="D13" t="s">
        <v>37</v>
      </c>
      <c r="E13" s="12">
        <v>20000</v>
      </c>
      <c r="J13" s="3"/>
    </row>
    <row r="14" spans="2:10" x14ac:dyDescent="0.3">
      <c r="B14" s="16">
        <v>10</v>
      </c>
      <c r="C14" t="s">
        <v>25</v>
      </c>
      <c r="D14" t="s">
        <v>38</v>
      </c>
      <c r="E14" s="12">
        <v>20000</v>
      </c>
    </row>
    <row r="15" spans="2:10" x14ac:dyDescent="0.3">
      <c r="E15" s="13">
        <f>SUM(E5:E14)</f>
        <v>200000</v>
      </c>
      <c r="J15" s="3"/>
    </row>
    <row r="34" spans="5:5" x14ac:dyDescent="0.3">
      <c r="E34" s="3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6"/>
  <sheetViews>
    <sheetView zoomScale="85" zoomScaleNormal="85" workbookViewId="0">
      <selection activeCell="C25" sqref="C25"/>
    </sheetView>
  </sheetViews>
  <sheetFormatPr baseColWidth="10" defaultRowHeight="14.4" x14ac:dyDescent="0.3"/>
  <cols>
    <col min="3" max="3" width="31.77734375" customWidth="1"/>
  </cols>
  <sheetData>
    <row r="4" spans="2:8" x14ac:dyDescent="0.3">
      <c r="B4" s="6">
        <v>1</v>
      </c>
      <c r="C4" t="s">
        <v>16</v>
      </c>
      <c r="D4">
        <v>8</v>
      </c>
      <c r="H4" s="1"/>
    </row>
    <row r="5" spans="2:8" x14ac:dyDescent="0.3">
      <c r="B5" s="6">
        <v>2</v>
      </c>
      <c r="C5" t="s">
        <v>17</v>
      </c>
      <c r="D5">
        <v>8</v>
      </c>
      <c r="H5" s="1"/>
    </row>
    <row r="6" spans="2:8" x14ac:dyDescent="0.3">
      <c r="B6" s="6">
        <v>3</v>
      </c>
      <c r="C6" t="s">
        <v>18</v>
      </c>
      <c r="D6">
        <v>8</v>
      </c>
      <c r="H6" s="1"/>
    </row>
    <row r="7" spans="2:8" x14ac:dyDescent="0.3">
      <c r="B7" s="6">
        <v>4</v>
      </c>
      <c r="C7" t="s">
        <v>23</v>
      </c>
      <c r="D7">
        <v>12</v>
      </c>
      <c r="H7" s="1"/>
    </row>
    <row r="8" spans="2:8" x14ac:dyDescent="0.3">
      <c r="B8" s="6">
        <v>5</v>
      </c>
      <c r="C8" t="s">
        <v>2</v>
      </c>
      <c r="D8">
        <v>10</v>
      </c>
      <c r="H8" s="1"/>
    </row>
    <row r="9" spans="2:8" x14ac:dyDescent="0.3">
      <c r="B9" s="6">
        <v>6</v>
      </c>
      <c r="C9" t="s">
        <v>44</v>
      </c>
      <c r="D9">
        <v>5</v>
      </c>
      <c r="H9" s="2"/>
    </row>
    <row r="10" spans="2:8" x14ac:dyDescent="0.3">
      <c r="B10" s="6">
        <v>7</v>
      </c>
      <c r="C10" t="s">
        <v>10</v>
      </c>
      <c r="D10">
        <v>5</v>
      </c>
      <c r="H10" s="1"/>
    </row>
    <row r="11" spans="2:8" x14ac:dyDescent="0.3">
      <c r="B11" s="6">
        <v>8</v>
      </c>
      <c r="C11" t="s">
        <v>19</v>
      </c>
      <c r="D11">
        <v>10</v>
      </c>
      <c r="H11" s="2"/>
    </row>
    <row r="12" spans="2:8" x14ac:dyDescent="0.3">
      <c r="B12" s="6">
        <v>9</v>
      </c>
      <c r="C12" t="s">
        <v>24</v>
      </c>
      <c r="D12">
        <v>10</v>
      </c>
      <c r="H12" s="2"/>
    </row>
    <row r="13" spans="2:8" x14ac:dyDescent="0.3">
      <c r="B13" s="6">
        <v>10</v>
      </c>
      <c r="C13" t="s">
        <v>25</v>
      </c>
      <c r="D13">
        <v>12</v>
      </c>
      <c r="H13" s="2"/>
    </row>
    <row r="14" spans="2:8" x14ac:dyDescent="0.3">
      <c r="H14" s="1"/>
    </row>
    <row r="15" spans="2:8" x14ac:dyDescent="0.3">
      <c r="C15" s="4" t="s">
        <v>13</v>
      </c>
      <c r="D15" s="4">
        <f>SUM(D4:D13)/B13</f>
        <v>8.8000000000000007</v>
      </c>
      <c r="H15" s="1"/>
    </row>
    <row r="16" spans="2:8" x14ac:dyDescent="0.3">
      <c r="H16" s="2"/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L35"/>
  <sheetViews>
    <sheetView topLeftCell="H25" zoomScale="145" zoomScaleNormal="145" workbookViewId="0">
      <selection activeCell="R33" sqref="R33"/>
    </sheetView>
  </sheetViews>
  <sheetFormatPr baseColWidth="10" defaultRowHeight="14.4" x14ac:dyDescent="0.3"/>
  <cols>
    <col min="4" max="4" width="26.77734375" customWidth="1"/>
    <col min="5" max="5" width="8.5546875" customWidth="1"/>
  </cols>
  <sheetData>
    <row r="3" spans="3:12" x14ac:dyDescent="0.3">
      <c r="D3" s="4" t="s">
        <v>14</v>
      </c>
      <c r="K3" s="4" t="s">
        <v>42</v>
      </c>
    </row>
    <row r="5" spans="3:12" x14ac:dyDescent="0.3">
      <c r="C5" s="6">
        <v>1</v>
      </c>
      <c r="D5" t="s">
        <v>16</v>
      </c>
      <c r="E5" s="7">
        <v>0.06</v>
      </c>
      <c r="G5" s="12">
        <v>25000</v>
      </c>
      <c r="K5" s="8">
        <f>E5*G5</f>
        <v>1500</v>
      </c>
    </row>
    <row r="6" spans="3:12" x14ac:dyDescent="0.3">
      <c r="C6" s="6">
        <v>2</v>
      </c>
      <c r="D6" t="s">
        <v>17</v>
      </c>
      <c r="E6" s="7">
        <v>0.06</v>
      </c>
      <c r="G6" s="12">
        <v>15000</v>
      </c>
      <c r="K6" s="8">
        <f t="shared" ref="K6:K14" si="0">E6*G6</f>
        <v>900</v>
      </c>
    </row>
    <row r="7" spans="3:12" x14ac:dyDescent="0.3">
      <c r="C7" s="6">
        <v>3</v>
      </c>
      <c r="D7" t="s">
        <v>18</v>
      </c>
      <c r="E7" s="7">
        <v>0.08</v>
      </c>
      <c r="G7" s="12">
        <v>15000</v>
      </c>
      <c r="K7" s="8">
        <f t="shared" si="0"/>
        <v>1200</v>
      </c>
    </row>
    <row r="8" spans="3:12" x14ac:dyDescent="0.3">
      <c r="C8" s="6">
        <v>4</v>
      </c>
      <c r="D8" t="s">
        <v>23</v>
      </c>
      <c r="E8" s="7">
        <v>5.5E-2</v>
      </c>
      <c r="G8" s="12">
        <v>20000</v>
      </c>
      <c r="K8" s="8">
        <f t="shared" si="0"/>
        <v>1100</v>
      </c>
    </row>
    <row r="9" spans="3:12" x14ac:dyDescent="0.3">
      <c r="C9" s="6">
        <v>5</v>
      </c>
      <c r="D9" t="s">
        <v>2</v>
      </c>
      <c r="E9" s="7">
        <v>0.05</v>
      </c>
      <c r="G9" s="12">
        <v>25000</v>
      </c>
      <c r="K9" s="8">
        <f t="shared" si="0"/>
        <v>1250</v>
      </c>
    </row>
    <row r="10" spans="3:12" x14ac:dyDescent="0.3">
      <c r="C10" s="6">
        <v>6</v>
      </c>
      <c r="D10" t="s">
        <v>44</v>
      </c>
      <c r="E10" s="7">
        <v>0.08</v>
      </c>
      <c r="G10" s="12">
        <v>20000</v>
      </c>
      <c r="K10" s="8">
        <f t="shared" si="0"/>
        <v>1600</v>
      </c>
    </row>
    <row r="11" spans="3:12" x14ac:dyDescent="0.3">
      <c r="C11" s="6">
        <v>7</v>
      </c>
      <c r="D11" t="s">
        <v>10</v>
      </c>
      <c r="E11" s="7">
        <v>0.05</v>
      </c>
      <c r="G11" s="12">
        <v>20000</v>
      </c>
      <c r="K11" s="8">
        <f t="shared" si="0"/>
        <v>1000</v>
      </c>
    </row>
    <row r="12" spans="3:12" x14ac:dyDescent="0.3">
      <c r="C12" s="6">
        <v>8</v>
      </c>
      <c r="D12" t="s">
        <v>19</v>
      </c>
      <c r="E12" s="7">
        <v>0.06</v>
      </c>
      <c r="G12" s="12">
        <v>20000</v>
      </c>
      <c r="K12" s="8">
        <f t="shared" si="0"/>
        <v>1200</v>
      </c>
    </row>
    <row r="13" spans="3:12" x14ac:dyDescent="0.3">
      <c r="C13" s="6">
        <v>9</v>
      </c>
      <c r="D13" t="s">
        <v>24</v>
      </c>
      <c r="E13" s="7">
        <v>0.05</v>
      </c>
      <c r="G13" s="12">
        <v>20000</v>
      </c>
      <c r="K13" s="8">
        <f t="shared" si="0"/>
        <v>1000</v>
      </c>
    </row>
    <row r="14" spans="3:12" x14ac:dyDescent="0.3">
      <c r="C14" s="6">
        <v>10</v>
      </c>
      <c r="D14" t="s">
        <v>25</v>
      </c>
      <c r="E14" s="7">
        <v>7.0000000000000007E-2</v>
      </c>
      <c r="G14" s="12">
        <v>20000</v>
      </c>
      <c r="K14" s="8">
        <f t="shared" si="0"/>
        <v>1400.0000000000002</v>
      </c>
    </row>
    <row r="15" spans="3:12" x14ac:dyDescent="0.3">
      <c r="G15" s="5">
        <f>SUM(G5:G14)</f>
        <v>200000</v>
      </c>
      <c r="K15" s="9">
        <f>SUM(K5:K14)</f>
        <v>12150</v>
      </c>
      <c r="L15" s="10">
        <f>K15/G15</f>
        <v>6.0749999999999998E-2</v>
      </c>
    </row>
    <row r="33" spans="5:5" x14ac:dyDescent="0.3">
      <c r="E33" s="3"/>
    </row>
    <row r="34" spans="5:5" x14ac:dyDescent="0.3">
      <c r="E34" s="3"/>
    </row>
    <row r="35" spans="5:5" x14ac:dyDescent="0.3">
      <c r="E35" s="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584C2-A463-4D39-990F-8CF41FF62D9E}">
  <dimension ref="C3:Z19"/>
  <sheetViews>
    <sheetView tabSelected="1" zoomScaleNormal="100" workbookViewId="0">
      <selection activeCell="X16" sqref="X16"/>
    </sheetView>
  </sheetViews>
  <sheetFormatPr baseColWidth="10" defaultRowHeight="14.4" x14ac:dyDescent="0.3"/>
  <cols>
    <col min="30" max="30" width="33" customWidth="1"/>
  </cols>
  <sheetData>
    <row r="3" spans="3:26" x14ac:dyDescent="0.3">
      <c r="X3" s="3"/>
    </row>
    <row r="4" spans="3:26" x14ac:dyDescent="0.3">
      <c r="C4" s="4" t="s">
        <v>15</v>
      </c>
      <c r="D4" s="4"/>
    </row>
    <row r="5" spans="3:26" x14ac:dyDescent="0.3">
      <c r="L5" s="4" t="s">
        <v>12</v>
      </c>
      <c r="X5" s="4" t="s">
        <v>41</v>
      </c>
    </row>
    <row r="6" spans="3:26" x14ac:dyDescent="0.3">
      <c r="C6" t="s">
        <v>39</v>
      </c>
      <c r="D6" s="3">
        <v>100000</v>
      </c>
    </row>
    <row r="7" spans="3:26" x14ac:dyDescent="0.3">
      <c r="E7" s="3"/>
      <c r="L7" t="s">
        <v>2</v>
      </c>
      <c r="M7" s="3">
        <v>15000</v>
      </c>
      <c r="X7" t="s">
        <v>0</v>
      </c>
      <c r="Z7" s="3">
        <v>20000</v>
      </c>
    </row>
    <row r="8" spans="3:26" x14ac:dyDescent="0.3">
      <c r="L8" t="s">
        <v>4</v>
      </c>
      <c r="M8" s="3">
        <v>10000</v>
      </c>
      <c r="X8" t="s">
        <v>1</v>
      </c>
      <c r="Z8" s="3">
        <v>20000</v>
      </c>
    </row>
    <row r="9" spans="3:26" x14ac:dyDescent="0.3">
      <c r="L9" t="s">
        <v>3</v>
      </c>
      <c r="M9" s="3">
        <v>10000</v>
      </c>
      <c r="X9" t="s">
        <v>2</v>
      </c>
      <c r="Z9" s="3">
        <v>15000</v>
      </c>
    </row>
    <row r="10" spans="3:26" x14ac:dyDescent="0.3">
      <c r="L10" t="s">
        <v>5</v>
      </c>
      <c r="M10" s="3">
        <v>10000</v>
      </c>
      <c r="X10" t="s">
        <v>4</v>
      </c>
      <c r="Z10" s="3">
        <v>10000</v>
      </c>
    </row>
    <row r="11" spans="3:26" x14ac:dyDescent="0.3">
      <c r="L11" t="s">
        <v>6</v>
      </c>
      <c r="M11" s="3">
        <v>10000</v>
      </c>
      <c r="X11" t="s">
        <v>3</v>
      </c>
      <c r="Z11" s="3">
        <v>10000</v>
      </c>
    </row>
    <row r="12" spans="3:26" x14ac:dyDescent="0.3">
      <c r="L12" t="s">
        <v>7</v>
      </c>
      <c r="M12" s="3">
        <v>20000</v>
      </c>
      <c r="X12" t="s">
        <v>5</v>
      </c>
      <c r="Z12" s="3">
        <v>10000</v>
      </c>
    </row>
    <row r="13" spans="3:26" x14ac:dyDescent="0.3">
      <c r="L13" t="s">
        <v>40</v>
      </c>
      <c r="M13" s="3">
        <v>100000</v>
      </c>
      <c r="X13" t="s">
        <v>6</v>
      </c>
      <c r="Z13" s="3">
        <v>10000</v>
      </c>
    </row>
    <row r="14" spans="3:26" x14ac:dyDescent="0.3">
      <c r="X14" t="s">
        <v>7</v>
      </c>
      <c r="Z14" s="3">
        <v>20000</v>
      </c>
    </row>
    <row r="15" spans="3:26" x14ac:dyDescent="0.3">
      <c r="X15" t="s">
        <v>40</v>
      </c>
      <c r="Z15" s="3">
        <v>40000</v>
      </c>
    </row>
    <row r="16" spans="3:26" x14ac:dyDescent="0.3">
      <c r="X16" t="s">
        <v>8</v>
      </c>
      <c r="Z16" s="3">
        <v>20000</v>
      </c>
    </row>
    <row r="17" spans="24:26" x14ac:dyDescent="0.3">
      <c r="X17" t="s">
        <v>10</v>
      </c>
      <c r="Z17" s="3">
        <v>20000</v>
      </c>
    </row>
    <row r="18" spans="24:26" x14ac:dyDescent="0.3">
      <c r="X18" t="s">
        <v>9</v>
      </c>
      <c r="Z18" s="3">
        <v>10000</v>
      </c>
    </row>
    <row r="19" spans="24:26" x14ac:dyDescent="0.3">
      <c r="X19" t="s">
        <v>11</v>
      </c>
      <c r="Z19" s="3">
        <v>10000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Allokation</vt:lpstr>
      <vt:lpstr>Laufzeiten</vt:lpstr>
      <vt:lpstr>Renditeerwartungen</vt:lpstr>
      <vt:lpstr>Reallokation</vt:lpstr>
    </vt:vector>
  </TitlesOfParts>
  <Company>TnG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LSI Sachwertanalyse</cp:lastModifiedBy>
  <dcterms:created xsi:type="dcterms:W3CDTF">2016-08-28T13:18:15Z</dcterms:created>
  <dcterms:modified xsi:type="dcterms:W3CDTF">2024-04-25T18:42:57Z</dcterms:modified>
</cp:coreProperties>
</file>